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e58fb3cb3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nt roll" sheetId="1" r:id="R3ab1db3be0884082"/>
  </x:sheets>
</x:workbook>
</file>

<file path=xl/comments1.xml><?xml version="1.0" encoding="utf-8"?>
<x:comments xmlns:x="http://schemas.openxmlformats.org/spreadsheetml/2006/main">
  <x:authors>
    <x:author/>
  </x:authors>
  <x:commentList>
    <x:comment ref="F19" authorId="0">
      <x:text>
        <x:r>
          <x:t>All example amounts and property/unit names are invented. Definitions: Fannie Mae Form4254.DEF, https://multifamily.fanniemae.com/media/35991/display. Refundable deposit distinction: IRS Topic414, https://www.irs.gov/taxtopics/tc414. Original models do not calculate tax or certify lender underwriting.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&quot;$&quot;#,##0.00;(&quot;$&quot;#,##0.00);&quot;-&quot;"/>
    <x:numFmt numFmtId="201" formatCode="mmm d, yyyy"/>
    <x:numFmt numFmtId="202" formatCode="@"/>
    <x:numFmt numFmtId="203" formatCode="0"/>
    <x:numFmt numFmtId="204" formatCode="0.0%;(0.0%);&quot;-&quot;"/>
    <x:numFmt numFmtId="205" formatCode="0.00;(0.00);0.00"/>
  </x:numFmts>
  <x:fonts count="8">
    <x:font>
      <x:sz val="11"/>
      <x:name val="Carlito"/>
    </x:font>
    <x:font>
      <x:sz val="10"/>
      <x:color rgb="FF17364D"/>
      <x:name val="Arial"/>
    </x:font>
    <x:font>
      <x:b/>
      <x:sz val="15"/>
      <x:color rgb="FF17364D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sz val="10"/>
      <x:color rgb="FF000000"/>
      <x:name val="Arial"/>
    </x:font>
    <x:font>
      <x:i/>
      <x:sz val="10"/>
      <x:color rgb="FF17364D"/>
      <x:name val="Arial"/>
    </x:font>
    <x:font>
      <x:i/>
      <x:sz val="10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36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3" fillId="2" borderId="0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horizontal="right"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horizontal="right"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3" fontId="5" fillId="0" borderId="0" xfId="0" applyNumberFormat="1" applyFont="1" applyFill="1" applyBorder="1" applyAlignment="1">
      <x:alignment horizontal="right" vertical="center"/>
    </x:xf>
    <x:xf numFmtId="204" fontId="5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204" fontId="7" fillId="0" borderId="0" xfId="0" applyNumberFormat="1" applyFont="1" applyFill="1" applyBorder="1" applyAlignment="1">
      <x:alignment horizontal="right" vertical="center"/>
    </x:xf>
    <x:xf numFmtId="205" fontId="5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6f7d7ef4c4183" /><Relationship Type="http://schemas.openxmlformats.org/officeDocument/2006/relationships/theme" Target="/xl/theme/theme1.xml" Id="R30968f4dd51f47e0" /><Relationship Type="http://schemas.openxmlformats.org/officeDocument/2006/relationships/sharedStrings" Target="/xl/sharedStrings.xml" Id="R4fb20bdcea084955" /><Relationship Type="http://schemas.openxmlformats.org/officeDocument/2006/relationships/worksheet" Target="/xl/worksheets/sheet1.xml" Id="R3ab1db3be08840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0edfd42227e84663" /><Relationship Type="http://schemas.openxmlformats.org/officeDocument/2006/relationships/vmlDrawing" Target="/xl/drawings/vmldrawing.vml" Id="Rd12ab3250c7d41da" /></Relationships>
</file>

<file path=xl/worksheets/sheet1.xml><?xml version="1.0" encoding="utf-8"?>
<x:worksheet xmlns:x="http://schemas.openxmlformats.org/spreadsheetml/2006/main">
  <x:sheetPr>
    <x:tabColor rgb="FF17364D"/>
  </x:sheetPr>
  <x:sheetViews>
    <x:sheetView showGridLines="0" workbookViewId="0">
      <x:pane xSplit="4" ySplit="18" topLeftCell="E19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28" hidden="0" customWidth="1"/>
    <x:col min="4" max="4" width="12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9" hidden="0" customWidth="1"/>
    <x:col min="12" max="12" width="15" hidden="0" customWidth="1"/>
    <x:col min="13" max="13" width="15" hidden="0" customWidth="1"/>
    <x:col min="14" max="14" width="22" hidden="0" customWidth="1"/>
  </x:cols>
  <x:sheetData>
    <x:row r="1" ht="22" customHeight="1">
      <x:c r="A1" s="2"/>
      <x:c r="B1" s="2"/>
      <x:c r="C1" s="2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2" customHeight="1">
      <x:c r="A2" s="2"/>
      <x:c r="B2" s="2"/>
      <x:c r="C2" s="5" t="str">
        <x:v>Monthly rent roll snapshot</x:v>
      </x:c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2" customHeight="1">
      <x:c r="A3" s="2"/>
      <x:c r="B3" s="2"/>
      <x:c r="C3" s="2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</x:row>
    <x:row r="4" ht="22" customHeight="1">
      <x:c r="A4" s="2"/>
      <x:c r="B4" s="2"/>
      <x:c r="C4" s="2" t="str">
        <x:v>Snapshot date</x:v>
      </x:c>
      <x:c r="D4" s="8" t="d">
        <x:v>2026-10-17T00:00:00.000Z</x:v>
      </x:c>
      <x:c r="E4" s="4"/>
      <x:c r="F4" s="4"/>
      <x:c r="G4" s="4"/>
      <x:c r="H4" s="4"/>
      <x:c r="I4" s="4"/>
      <x:c r="J4" s="4"/>
      <x:c r="K4" s="4"/>
      <x:c r="L4" s="4"/>
      <x:c r="M4" s="4"/>
      <x:c r="N4" s="4"/>
    </x:row>
    <x:row r="5" ht="22" customHeight="1">
      <x:c r="A5" s="2"/>
      <x:c r="B5" s="2"/>
      <x:c r="C5" s="2" t="str">
        <x:v>Potential monthly rent</x:v>
      </x:c>
      <x:c r="D5" s="21" t="n">
        <x:f>IF(COUNTIFS($K$19:$K$38,"Ready")+COUNTIFS($K$19:$K$38,"Unused")=20,SUMIFS(F19:F38,E19:E38,"&lt;&gt;Unused"),"n.a.")</x:f>
        <x:v>4700</x:v>
      </x:c>
      <x:c r="E5" s="4"/>
      <x:c r="F5" s="4" t="str">
        <x:v>Invented USD example. Blue cells are editable.</x:v>
      </x:c>
      <x:c r="G5" s="4"/>
      <x:c r="H5" s="4"/>
      <x:c r="I5" s="4"/>
      <x:c r="J5" s="4"/>
      <x:c r="K5" s="4"/>
      <x:c r="L5" s="4"/>
      <x:c r="M5" s="4"/>
      <x:c r="N5" s="4"/>
    </x:row>
    <x:row r="6" ht="22" customHeight="1">
      <x:c r="A6" s="2"/>
      <x:c r="B6" s="2"/>
      <x:c r="C6" s="2" t="str">
        <x:v>Scheduled rent due</x:v>
      </x:c>
      <x:c r="D6" s="21" t="n">
        <x:f>IF(COUNTIFS($K$19:$K$38,"Ready")+COUNTIFS($K$19:$K$38,"Unused")=20,SUM(G19:G38),"n.a.")</x:f>
        <x:v>3600</x:v>
      </x:c>
      <x:c r="E6" s="4"/>
      <x:c r="F6" s="4"/>
      <x:c r="G6" s="4"/>
      <x:c r="H6" s="4"/>
      <x:c r="I6" s="4"/>
      <x:c r="J6" s="4"/>
      <x:c r="K6" s="4"/>
      <x:c r="L6" s="4"/>
      <x:c r="M6" s="4"/>
      <x:c r="N6" s="4"/>
    </x:row>
    <x:row r="7" ht="22" customHeight="1">
      <x:c r="A7" s="2"/>
      <x:c r="B7" s="2"/>
      <x:c r="C7" s="2" t="str">
        <x:v>Rent collected</x:v>
      </x:c>
      <x:c r="D7" s="21" t="n">
        <x:f>IF(COUNTIFS($K$19:$K$38,"Ready")+COUNTIFS($K$19:$K$38,"Unused")=20,SUMIFS(H19:H38,E19:E38,"&lt;&gt;Unused"),"n.a.")</x:f>
        <x:v>3600</x:v>
      </x:c>
      <x:c r="E7" s="4"/>
      <x:c r="F7" s="4" t="str">
        <x:v>Full monthly dues; snapshot date does not prorate rent.</x:v>
      </x:c>
      <x:c r="G7" s="4"/>
      <x:c r="H7" s="4"/>
      <x:c r="I7" s="4"/>
      <x:c r="J7" s="4"/>
      <x:c r="K7" s="4"/>
      <x:c r="L7" s="4"/>
      <x:c r="M7" s="4"/>
      <x:c r="N7" s="4"/>
    </x:row>
    <x:row r="8" ht="22" customHeight="1">
      <x:c r="A8" s="2"/>
      <x:c r="B8" s="2"/>
      <x:c r="C8" s="2" t="str">
        <x:v>Collection shortfall</x:v>
      </x:c>
      <x:c r="D8" s="21" t="n">
        <x:f>IF(COUNTIFS($K$19:$K$38,"Ready")+COUNTIFS($K$19:$K$38,"Unused")=20,SUM(L19:L38),"n.a.")</x:f>
        <x:v>50</x:v>
      </x:c>
      <x:c r="E8" s="4"/>
      <x:c r="F8" s="4"/>
      <x:c r="G8" s="4"/>
      <x:c r="H8" s="4"/>
      <x:c r="I8" s="4"/>
      <x:c r="J8" s="4"/>
      <x:c r="K8" s="4"/>
      <x:c r="L8" s="4"/>
      <x:c r="M8" s="4"/>
      <x:c r="N8" s="4"/>
    </x:row>
    <x:row r="9" ht="22" customHeight="1">
      <x:c r="A9" s="2"/>
      <x:c r="B9" s="2"/>
      <x:c r="C9" s="2" t="str">
        <x:v>Amounts above monthly due</x:v>
      </x:c>
      <x:c r="D9" s="21" t="n">
        <x:f>IF(COUNTIFS($K$19:$K$38,"Ready")+COUNTIFS($K$19:$K$38,"Unused")=20,SUM(M19:M38),"n.a.")</x:f>
        <x:v>50</x:v>
      </x:c>
      <x:c r="E9" s="4"/>
      <x:c r="F9" s="4" t="str">
        <x:v>Refundable deposits are separate from rent collections.</x:v>
      </x:c>
      <x:c r="G9" s="4"/>
      <x:c r="H9" s="4"/>
      <x:c r="I9" s="4"/>
      <x:c r="J9" s="4"/>
      <x:c r="K9" s="4"/>
      <x:c r="L9" s="4"/>
      <x:c r="M9" s="4"/>
      <x:c r="N9" s="4"/>
    </x:row>
    <x:row r="10" ht="22" customHeight="1">
      <x:c r="A10" s="2"/>
      <x:c r="B10" s="2"/>
      <x:c r="C10" s="2" t="str">
        <x:v>Refundable deposits held</x:v>
      </x:c>
      <x:c r="D10" s="21" t="n">
        <x:f>IF(COUNTIFS($K$19:$K$38,"Ready")+COUNTIFS($K$19:$K$38,"Unused")=20,SUMIFS(I19:I38,E19:E38,"&lt;&gt;Unused"),"n.a.")</x:f>
        <x:v>3600</x:v>
      </x:c>
      <x:c r="E10" s="4"/>
      <x:c r="F10" s="4"/>
      <x:c r="G10" s="4"/>
      <x:c r="H10" s="4"/>
      <x:c r="I10" s="4"/>
      <x:c r="J10" s="4"/>
      <x:c r="K10" s="4"/>
      <x:c r="L10" s="4"/>
      <x:c r="M10" s="4"/>
      <x:c r="N10" s="4"/>
    </x:row>
    <x:row r="11" ht="22" customHeight="1">
      <x:c r="A11" s="2"/>
      <x:c r="B11" s="2"/>
      <x:c r="C11" s="2"/>
      <x:c r="D11" s="4"/>
      <x:c r="E11" s="4"/>
      <x:c r="F11" s="4" t="str">
        <x:v>Shortfall is this month only, not a cumulative arrears ledger.</x:v>
      </x:c>
      <x:c r="G11" s="4"/>
      <x:c r="H11" s="4"/>
      <x:c r="I11" s="4"/>
      <x:c r="J11" s="4"/>
      <x:c r="K11" s="4"/>
      <x:c r="L11" s="4"/>
      <x:c r="M11" s="4"/>
      <x:c r="N11" s="4"/>
    </x:row>
    <x:row r="12" ht="22" customHeight="1">
      <x:c r="A12" s="2"/>
      <x:c r="B12" s="2"/>
      <x:c r="C12" s="2" t="str">
        <x:v>Occupied units</x:v>
      </x:c>
      <x:c r="D12" s="22" t="n">
        <x:f>IF(COUNTIFS($K$19:$K$38,"Ready")+COUNTIFS($K$19:$K$38,"Unused")=20,COUNTIFS(E19:E38,"Occupied"),"n.a.")</x:f>
        <x:v>3</x:v>
      </x:c>
      <x:c r="E12" s="4"/>
      <x:c r="F12" s="4"/>
      <x:c r="G12" s="4"/>
      <x:c r="H12" s="4"/>
      <x:c r="I12" s="4"/>
      <x:c r="J12" s="4"/>
      <x:c r="K12" s="4"/>
      <x:c r="L12" s="4"/>
      <x:c r="M12" s="4"/>
      <x:c r="N12" s="4"/>
    </x:row>
    <x:row r="13" ht="22" customHeight="1">
      <x:c r="A13" s="2"/>
      <x:c r="B13" s="2"/>
      <x:c r="C13" s="2" t="str">
        <x:v>Vacant units</x:v>
      </x:c>
      <x:c r="D13" s="22" t="n">
        <x:f>IF(COUNTIFS($K$19:$K$38,"Ready")+COUNTIFS($K$19:$K$38,"Unused")=20,COUNTIFS(E19:E38,"Vacant"),"n.a.")</x:f>
        <x:v>1</x:v>
      </x:c>
      <x:c r="E13" s="4"/>
      <x:c r="F13" s="4" t="str">
        <x:v>Lease-end review is informational; no legal status is inferred.</x:v>
      </x:c>
      <x:c r="G13" s="4"/>
      <x:c r="H13" s="4"/>
      <x:c r="I13" s="4"/>
      <x:c r="J13" s="4"/>
      <x:c r="K13" s="4"/>
      <x:c r="L13" s="4"/>
      <x:c r="M13" s="4"/>
      <x:c r="N13" s="4"/>
    </x:row>
    <x:row r="14" ht="22" customHeight="1">
      <x:c r="A14" s="2"/>
      <x:c r="B14" s="2"/>
      <x:c r="C14" s="24" t="str">
        <x:v>Physical occupancy</x:v>
      </x:c>
      <x:c r="D14" s="25" t="n">
        <x:f>IF(COUNTIFS($K$19:$K$38,"Ready")+COUNTIFS($K$19:$K$38,"Unused")=20,IF(SUM(D12:D13)&gt;0,D12/SUM(D12:D13),"n.a."),"n.a.")</x:f>
        <x:v>0.75</x:v>
      </x:c>
      <x:c r="E14" s="4"/>
      <x:c r="F14" s="4"/>
      <x:c r="G14" s="4"/>
      <x:c r="H14" s="4"/>
      <x:c r="I14" s="4"/>
      <x:c r="J14" s="4"/>
      <x:c r="K14" s="4"/>
      <x:c r="L14" s="4"/>
      <x:c r="M14" s="4"/>
      <x:c r="N14" s="4"/>
    </x:row>
    <x:row r="15" ht="22" customHeight="1">
      <x:c r="A15" s="2"/>
      <x:c r="B15" s="2"/>
      <x:c r="C15" s="2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</x:row>
    <x:row r="16" ht="22" customHeight="1">
      <x:c r="A16" s="2"/>
      <x:c r="B16" s="2"/>
      <x:c r="C16" s="2" t="str">
        <x:v>Rent reconciliation difference</x:v>
      </x:c>
      <x:c r="D16" s="26" t="n">
        <x:f>IF(COUNTIFS($K$19:$K$38,"Ready")+COUNTIFS($K$19:$K$38,"Unused")=20,D6+D9-D7-D8,"n.a.")</x:f>
        <x:v>0</x:v>
      </x:c>
      <x:c r="E16" s="4"/>
      <x:c r="F16" s="4"/>
      <x:c r="G16" s="4"/>
      <x:c r="H16" s="4"/>
      <x:c r="I16" s="4"/>
      <x:c r="J16" s="4"/>
      <x:c r="K16" s="4"/>
      <x:c r="L16" s="4"/>
      <x:c r="M16" s="4"/>
      <x:c r="N16" s="4"/>
    </x:row>
    <x:row r="17" ht="22" customHeight="1">
      <x:c r="A17" s="2"/>
      <x:c r="B17" s="2"/>
      <x:c r="C17" s="2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</x:row>
    <x:row r="18" ht="35" customHeight="1">
      <x:c r="A18" s="2"/>
      <x:c r="B18" s="2"/>
      <x:c r="C18" s="15" t="str">
        <x:v>Property</x:v>
      </x:c>
      <x:c r="D18" s="16" t="str">
        <x:v>Unit</x:v>
      </x:c>
      <x:c r="E18" s="16" t="str">
        <x:v>Status</x:v>
      </x:c>
      <x:c r="F18" s="16" t="str">
        <x:v>Potential rent</x:v>
      </x:c>
      <x:c r="G18" s="16" t="str">
        <x:v>Scheduled due</x:v>
      </x:c>
      <x:c r="H18" s="16" t="str">
        <x:v>Collected</x:v>
      </x:c>
      <x:c r="I18" s="16" t="str">
        <x:v>Deposits held</x:v>
      </x:c>
      <x:c r="J18" s="16" t="str">
        <x:v>Lease end</x:v>
      </x:c>
      <x:c r="K18" s="16" t="str">
        <x:v>Input status</x:v>
      </x:c>
      <x:c r="L18" s="16" t="str">
        <x:v>Shortfall</x:v>
      </x:c>
      <x:c r="M18" s="16" t="str">
        <x:v>Above due</x:v>
      </x:c>
      <x:c r="N18" s="16" t="str">
        <x:v>Lease review</x:v>
      </x:c>
    </x:row>
    <x:row r="19" ht="22" customHeight="1">
      <x:c r="A19" s="2"/>
      <x:c r="B19" s="2"/>
      <x:c r="C19" s="19" t="str">
        <x:v>Maple</x:v>
      </x:c>
      <x:c r="D19" s="20" t="str">
        <x:v>A1</x:v>
      </x:c>
      <x:c r="E19" s="20" t="str">
        <x:v>Occupied</x:v>
      </x:c>
      <x:c r="F19" s="7" t="n">
        <x:v>1200</x:v>
      </x:c>
      <x:c r="G19" s="21" t="n">
        <x:f>IF(OR(K19="Ready",K19="Unused"),IF(E19="Occupied",F19,0),"n.a.")</x:f>
        <x:v>1200</x:v>
      </x:c>
      <x:c r="H19" s="7" t="n">
        <x:v>1150</x:v>
      </x:c>
      <x:c r="I19" s="7" t="n">
        <x:v>1200</x:v>
      </x:c>
      <x:c r="J19" s="8" t="d">
        <x:v>2027-06-30T00:00:00.000Z</x:v>
      </x:c>
      <x:c r="K19" s="21" t="str">
        <x:f>IF(E19="Unused",IF(AND(COUNT(F19,H19,I19)=3,F19=0,H19=0,I19=0),"Unused","Check unused"),IF(COUNTIFS($C$19:$C$38,C19,$D$19:$D$38,D19,$E$19:$E$38,"&lt;&gt;Unused")&lt;&gt;1,"Duplicate key",IF(AND(OR(E19="Occupied",E19="Vacant"),LEN(C19)&gt;0,LEN(D19)&gt;0,COUNT(F19,H19,I19)=3,MIN(F19,H19,I19)&gt;=0,OR(J19="",AND(ISNUMBER(J19),J19&gt;0))),"Ready","Check inputs")))</x:f>
        <x:v>Ready</x:v>
      </x:c>
      <x:c r="L19" s="21" t="n">
        <x:f>IF(ISNUMBER(G19),MAX(0,G19-H19),"n.a.")</x:f>
        <x:v>50</x:v>
      </x:c>
      <x:c r="M19" s="21" t="n">
        <x:f>IF(ISNUMBER(G19),MAX(0,H19-G19),"n.a.")</x:f>
        <x:v>0</x:v>
      </x:c>
      <x:c r="N19" s="21" t="str">
        <x:f>IF(E19="Unused","",IF(J19="","Not entered",IF(AND(ISNUMBER(J19),ISNUMBER($D$4)),IF(J19&lt;$D$4,"Review lease end",""),"Check dates")))</x:f>
      </x:c>
    </x:row>
    <x:row r="20" ht="22" customHeight="1">
      <x:c r="A20" s="2"/>
      <x:c r="B20" s="2"/>
      <x:c r="C20" s="19" t="str">
        <x:v>Maple</x:v>
      </x:c>
      <x:c r="D20" s="20" t="str">
        <x:v>A2</x:v>
      </x:c>
      <x:c r="E20" s="20" t="str">
        <x:v>Occupied</x:v>
      </x:c>
      <x:c r="F20" s="7" t="n">
        <x:v>1250</x:v>
      </x:c>
      <x:c r="G20" s="21" t="n">
        <x:f>IF(OR(K20="Ready",K20="Unused"),IF(E20="Occupied",F20,0),"n.a.")</x:f>
        <x:v>1250</x:v>
      </x:c>
      <x:c r="H20" s="7" t="n">
        <x:v>1300</x:v>
      </x:c>
      <x:c r="I20" s="7" t="n">
        <x:v>1250</x:v>
      </x:c>
      <x:c r="J20" s="8" t="d">
        <x:v>2026-09-30T00:00:00.000Z</x:v>
      </x:c>
      <x:c r="K20" s="21" t="str">
        <x:f>IF(E20="Unused",IF(AND(COUNT(F20,H20,I20)=3,F20=0,H20=0,I20=0),"Unused","Check unused"),IF(COUNTIFS($C$19:$C$38,C20,$D$19:$D$38,D20,$E$19:$E$38,"&lt;&gt;Unused")&lt;&gt;1,"Duplicate key",IF(AND(OR(E20="Occupied",E20="Vacant"),LEN(C20)&gt;0,LEN(D20)&gt;0,COUNT(F20,H20,I20)=3,MIN(F20,H20,I20)&gt;=0,OR(J20="",AND(ISNUMBER(J20),J20&gt;0))),"Ready","Check inputs")))</x:f>
        <x:v>Ready</x:v>
      </x:c>
      <x:c r="L20" s="21" t="n">
        <x:f>IF(ISNUMBER(G20),MAX(0,G20-H20),"n.a.")</x:f>
        <x:v>0</x:v>
      </x:c>
      <x:c r="M20" s="21" t="n">
        <x:f>IF(ISNUMBER(G20),MAX(0,H20-G20),"n.a.")</x:f>
        <x:v>50</x:v>
      </x:c>
      <x:c r="N20" s="21" t="str">
        <x:f>IF(E20="Unused","",IF(J20="","Not entered",IF(AND(ISNUMBER(J20),ISNUMBER($D$4)),IF(J20&lt;$D$4,"Review lease end",""),"Check dates")))</x:f>
        <x:v>Review lease end</x:v>
      </x:c>
    </x:row>
    <x:row r="21" ht="22" customHeight="1">
      <x:c r="A21" s="2"/>
      <x:c r="B21" s="2"/>
      <x:c r="C21" s="19" t="str">
        <x:v>Cedar</x:v>
      </x:c>
      <x:c r="D21" s="20" t="str">
        <x:v>B1</x:v>
      </x:c>
      <x:c r="E21" s="20" t="str">
        <x:v>Vacant</x:v>
      </x:c>
      <x:c r="F21" s="7" t="n">
        <x:v>1100</x:v>
      </x:c>
      <x:c r="G21" s="21" t="n">
        <x:f>IF(OR(K21="Ready",K21="Unused"),IF(E21="Occupied",F21,0),"n.a.")</x:f>
        <x:v>0</x:v>
      </x:c>
      <x:c r="H21" s="7" t="n">
        <x:v>0</x:v>
      </x:c>
      <x:c r="I21" s="7" t="n">
        <x:v>0</x:v>
      </x:c>
      <x:c r="J21" s="8"/>
      <x:c r="K21" s="21" t="str">
        <x:f>IF(E21="Unused",IF(AND(COUNT(F21,H21,I21)=3,F21=0,H21=0,I21=0),"Unused","Check unused"),IF(COUNTIFS($C$19:$C$38,C21,$D$19:$D$38,D21,$E$19:$E$38,"&lt;&gt;Unused")&lt;&gt;1,"Duplicate key",IF(AND(OR(E21="Occupied",E21="Vacant"),LEN(C21)&gt;0,LEN(D21)&gt;0,COUNT(F21,H21,I21)=3,MIN(F21,H21,I21)&gt;=0,OR(J21="",AND(ISNUMBER(J21),J21&gt;0))),"Ready","Check inputs")))</x:f>
        <x:v>Ready</x:v>
      </x:c>
      <x:c r="L21" s="21" t="n">
        <x:f>IF(ISNUMBER(G21),MAX(0,G21-H21),"n.a.")</x:f>
        <x:v>0</x:v>
      </x:c>
      <x:c r="M21" s="21" t="n">
        <x:f>IF(ISNUMBER(G21),MAX(0,H21-G21),"n.a.")</x:f>
        <x:v>0</x:v>
      </x:c>
      <x:c r="N21" s="21" t="str">
        <x:f>IF(E21="Unused","",IF(J21="","Not entered",IF(AND(ISNUMBER(J21),ISNUMBER($D$4)),IF(J21&lt;$D$4,"Review lease end",""),"Check dates")))</x:f>
        <x:v>Not entered</x:v>
      </x:c>
    </x:row>
    <x:row r="22" ht="22" customHeight="1">
      <x:c r="A22" s="2"/>
      <x:c r="B22" s="2"/>
      <x:c r="C22" s="19" t="str">
        <x:v>Cedar</x:v>
      </x:c>
      <x:c r="D22" s="20" t="str">
        <x:v>B2</x:v>
      </x:c>
      <x:c r="E22" s="20" t="str">
        <x:v>Occupied</x:v>
      </x:c>
      <x:c r="F22" s="7" t="n">
        <x:v>1150</x:v>
      </x:c>
      <x:c r="G22" s="21" t="n">
        <x:f>IF(OR(K22="Ready",K22="Unused"),IF(E22="Occupied",F22,0),"n.a.")</x:f>
        <x:v>1150</x:v>
      </x:c>
      <x:c r="H22" s="7" t="n">
        <x:v>1150</x:v>
      </x:c>
      <x:c r="I22" s="7" t="n">
        <x:v>1150</x:v>
      </x:c>
      <x:c r="J22" s="8" t="d">
        <x:v>2027-03-31T00:00:00.000Z</x:v>
      </x:c>
      <x:c r="K22" s="21" t="str">
        <x:f>IF(E22="Unused",IF(AND(COUNT(F22,H22,I22)=3,F22=0,H22=0,I22=0),"Unused","Check unused"),IF(COUNTIFS($C$19:$C$38,C22,$D$19:$D$38,D22,$E$19:$E$38,"&lt;&gt;Unused")&lt;&gt;1,"Duplicate key",IF(AND(OR(E22="Occupied",E22="Vacant"),LEN(C22)&gt;0,LEN(D22)&gt;0,COUNT(F22,H22,I22)=3,MIN(F22,H22,I22)&gt;=0,OR(J22="",AND(ISNUMBER(J22),J22&gt;0))),"Ready","Check inputs")))</x:f>
        <x:v>Ready</x:v>
      </x:c>
      <x:c r="L22" s="21" t="n">
        <x:f>IF(ISNUMBER(G22),MAX(0,G22-H22),"n.a.")</x:f>
        <x:v>0</x:v>
      </x:c>
      <x:c r="M22" s="21" t="n">
        <x:f>IF(ISNUMBER(G22),MAX(0,H22-G22),"n.a.")</x:f>
        <x:v>0</x:v>
      </x:c>
      <x:c r="N22" s="21" t="str">
        <x:f>IF(E22="Unused","",IF(J22="","Not entered",IF(AND(ISNUMBER(J22),ISNUMBER($D$4)),IF(J22&lt;$D$4,"Review lease end",""),"Check dates")))</x:f>
      </x:c>
    </x:row>
    <x:row r="23" ht="22" customHeight="1">
      <x:c r="A23" s="2"/>
      <x:c r="B23" s="2"/>
      <x:c r="C23" s="19" t="str">
        <x:v>Unused</x:v>
      </x:c>
      <x:c r="D23" s="20" t="str">
        <x:v>5</x:v>
      </x:c>
      <x:c r="E23" s="20" t="str">
        <x:v>Unused</x:v>
      </x:c>
      <x:c r="F23" s="7" t="n">
        <x:v>0</x:v>
      </x:c>
      <x:c r="G23" s="21" t="n">
        <x:f>IF(OR(K23="Ready",K23="Unused"),IF(E23="Occupied",F23,0),"n.a.")</x:f>
        <x:v>0</x:v>
      </x:c>
      <x:c r="H23" s="7" t="n">
        <x:v>0</x:v>
      </x:c>
      <x:c r="I23" s="7" t="n">
        <x:v>0</x:v>
      </x:c>
      <x:c r="J23" s="8"/>
      <x:c r="K23" s="21" t="str">
        <x:f>IF(E23="Unused",IF(AND(COUNT(F23,H23,I23)=3,F23=0,H23=0,I23=0),"Unused","Check unused"),IF(COUNTIFS($C$19:$C$38,C23,$D$19:$D$38,D23,$E$19:$E$38,"&lt;&gt;Unused")&lt;&gt;1,"Duplicate key",IF(AND(OR(E23="Occupied",E23="Vacant"),LEN(C23)&gt;0,LEN(D23)&gt;0,COUNT(F23,H23,I23)=3,MIN(F23,H23,I23)&gt;=0,OR(J23="",AND(ISNUMBER(J23),J23&gt;0))),"Ready","Check inputs")))</x:f>
        <x:v>Unused</x:v>
      </x:c>
      <x:c r="L23" s="21" t="n">
        <x:f>IF(ISNUMBER(G23),MAX(0,G23-H23),"n.a.")</x:f>
        <x:v>0</x:v>
      </x:c>
      <x:c r="M23" s="21" t="n">
        <x:f>IF(ISNUMBER(G23),MAX(0,H23-G23),"n.a.")</x:f>
        <x:v>0</x:v>
      </x:c>
      <x:c r="N23" s="21" t="str">
        <x:f>IF(E23="Unused","",IF(J23="","Not entered",IF(AND(ISNUMBER(J23),ISNUMBER($D$4)),IF(J23&lt;$D$4,"Review lease end",""),"Check dates")))</x:f>
      </x:c>
    </x:row>
    <x:row r="24" ht="22" customHeight="1">
      <x:c r="A24" s="2"/>
      <x:c r="B24" s="2"/>
      <x:c r="C24" s="19" t="str">
        <x:v>Unused</x:v>
      </x:c>
      <x:c r="D24" s="20" t="str">
        <x:v>6</x:v>
      </x:c>
      <x:c r="E24" s="20" t="str">
        <x:v>Unused</x:v>
      </x:c>
      <x:c r="F24" s="7" t="n">
        <x:v>0</x:v>
      </x:c>
      <x:c r="G24" s="21" t="n">
        <x:f>IF(OR(K24="Ready",K24="Unused"),IF(E24="Occupied",F24,0),"n.a.")</x:f>
        <x:v>0</x:v>
      </x:c>
      <x:c r="H24" s="7" t="n">
        <x:v>0</x:v>
      </x:c>
      <x:c r="I24" s="7" t="n">
        <x:v>0</x:v>
      </x:c>
      <x:c r="J24" s="8"/>
      <x:c r="K24" s="21" t="str">
        <x:f>IF(E24="Unused",IF(AND(COUNT(F24,H24,I24)=3,F24=0,H24=0,I24=0),"Unused","Check unused"),IF(COUNTIFS($C$19:$C$38,C24,$D$19:$D$38,D24,$E$19:$E$38,"&lt;&gt;Unused")&lt;&gt;1,"Duplicate key",IF(AND(OR(E24="Occupied",E24="Vacant"),LEN(C24)&gt;0,LEN(D24)&gt;0,COUNT(F24,H24,I24)=3,MIN(F24,H24,I24)&gt;=0,OR(J24="",AND(ISNUMBER(J24),J24&gt;0))),"Ready","Check inputs")))</x:f>
        <x:v>Unused</x:v>
      </x:c>
      <x:c r="L24" s="21" t="n">
        <x:f>IF(ISNUMBER(G24),MAX(0,G24-H24),"n.a.")</x:f>
        <x:v>0</x:v>
      </x:c>
      <x:c r="M24" s="21" t="n">
        <x:f>IF(ISNUMBER(G24),MAX(0,H24-G24),"n.a.")</x:f>
        <x:v>0</x:v>
      </x:c>
      <x:c r="N24" s="21" t="str">
        <x:f>IF(E24="Unused","",IF(J24="","Not entered",IF(AND(ISNUMBER(J24),ISNUMBER($D$4)),IF(J24&lt;$D$4,"Review lease end",""),"Check dates")))</x:f>
      </x:c>
    </x:row>
    <x:row r="25" ht="22" customHeight="1">
      <x:c r="A25" s="2"/>
      <x:c r="B25" s="2"/>
      <x:c r="C25" s="19" t="str">
        <x:v>Unused</x:v>
      </x:c>
      <x:c r="D25" s="20" t="str">
        <x:v>7</x:v>
      </x:c>
      <x:c r="E25" s="20" t="str">
        <x:v>Unused</x:v>
      </x:c>
      <x:c r="F25" s="7" t="n">
        <x:v>0</x:v>
      </x:c>
      <x:c r="G25" s="21" t="n">
        <x:f>IF(OR(K25="Ready",K25="Unused"),IF(E25="Occupied",F25,0),"n.a.")</x:f>
        <x:v>0</x:v>
      </x:c>
      <x:c r="H25" s="7" t="n">
        <x:v>0</x:v>
      </x:c>
      <x:c r="I25" s="7" t="n">
        <x:v>0</x:v>
      </x:c>
      <x:c r="J25" s="8"/>
      <x:c r="K25" s="21" t="str">
        <x:f>IF(E25="Unused",IF(AND(COUNT(F25,H25,I25)=3,F25=0,H25=0,I25=0),"Unused","Check unused"),IF(COUNTIFS($C$19:$C$38,C25,$D$19:$D$38,D25,$E$19:$E$38,"&lt;&gt;Unused")&lt;&gt;1,"Duplicate key",IF(AND(OR(E25="Occupied",E25="Vacant"),LEN(C25)&gt;0,LEN(D25)&gt;0,COUNT(F25,H25,I25)=3,MIN(F25,H25,I25)&gt;=0,OR(J25="",AND(ISNUMBER(J25),J25&gt;0))),"Ready","Check inputs")))</x:f>
        <x:v>Unused</x:v>
      </x:c>
      <x:c r="L25" s="21" t="n">
        <x:f>IF(ISNUMBER(G25),MAX(0,G25-H25),"n.a.")</x:f>
        <x:v>0</x:v>
      </x:c>
      <x:c r="M25" s="21" t="n">
        <x:f>IF(ISNUMBER(G25),MAX(0,H25-G25),"n.a.")</x:f>
        <x:v>0</x:v>
      </x:c>
      <x:c r="N25" s="21" t="str">
        <x:f>IF(E25="Unused","",IF(J25="","Not entered",IF(AND(ISNUMBER(J25),ISNUMBER($D$4)),IF(J25&lt;$D$4,"Review lease end",""),"Check dates")))</x:f>
      </x:c>
    </x:row>
    <x:row r="26" ht="22" customHeight="1">
      <x:c r="A26" s="2"/>
      <x:c r="B26" s="2"/>
      <x:c r="C26" s="19" t="str">
        <x:v>Unused</x:v>
      </x:c>
      <x:c r="D26" s="20" t="str">
        <x:v>8</x:v>
      </x:c>
      <x:c r="E26" s="20" t="str">
        <x:v>Unused</x:v>
      </x:c>
      <x:c r="F26" s="7" t="n">
        <x:v>0</x:v>
      </x:c>
      <x:c r="G26" s="21" t="n">
        <x:f>IF(OR(K26="Ready",K26="Unused"),IF(E26="Occupied",F26,0),"n.a.")</x:f>
        <x:v>0</x:v>
      </x:c>
      <x:c r="H26" s="7" t="n">
        <x:v>0</x:v>
      </x:c>
      <x:c r="I26" s="7" t="n">
        <x:v>0</x:v>
      </x:c>
      <x:c r="J26" s="8"/>
      <x:c r="K26" s="21" t="str">
        <x:f>IF(E26="Unused",IF(AND(COUNT(F26,H26,I26)=3,F26=0,H26=0,I26=0),"Unused","Check unused"),IF(COUNTIFS($C$19:$C$38,C26,$D$19:$D$38,D26,$E$19:$E$38,"&lt;&gt;Unused")&lt;&gt;1,"Duplicate key",IF(AND(OR(E26="Occupied",E26="Vacant"),LEN(C26)&gt;0,LEN(D26)&gt;0,COUNT(F26,H26,I26)=3,MIN(F26,H26,I26)&gt;=0,OR(J26="",AND(ISNUMBER(J26),J26&gt;0))),"Ready","Check inputs")))</x:f>
        <x:v>Unused</x:v>
      </x:c>
      <x:c r="L26" s="21" t="n">
        <x:f>IF(ISNUMBER(G26),MAX(0,G26-H26),"n.a.")</x:f>
        <x:v>0</x:v>
      </x:c>
      <x:c r="M26" s="21" t="n">
        <x:f>IF(ISNUMBER(G26),MAX(0,H26-G26),"n.a.")</x:f>
        <x:v>0</x:v>
      </x:c>
      <x:c r="N26" s="21" t="str">
        <x:f>IF(E26="Unused","",IF(J26="","Not entered",IF(AND(ISNUMBER(J26),ISNUMBER($D$4)),IF(J26&lt;$D$4,"Review lease end",""),"Check dates")))</x:f>
      </x:c>
    </x:row>
    <x:row r="27" ht="22" customHeight="1">
      <x:c r="A27" s="2"/>
      <x:c r="B27" s="2"/>
      <x:c r="C27" s="19" t="str">
        <x:v>Unused</x:v>
      </x:c>
      <x:c r="D27" s="20" t="str">
        <x:v>9</x:v>
      </x:c>
      <x:c r="E27" s="20" t="str">
        <x:v>Unused</x:v>
      </x:c>
      <x:c r="F27" s="7" t="n">
        <x:v>0</x:v>
      </x:c>
      <x:c r="G27" s="21" t="n">
        <x:f>IF(OR(K27="Ready",K27="Unused"),IF(E27="Occupied",F27,0),"n.a.")</x:f>
        <x:v>0</x:v>
      </x:c>
      <x:c r="H27" s="7" t="n">
        <x:v>0</x:v>
      </x:c>
      <x:c r="I27" s="7" t="n">
        <x:v>0</x:v>
      </x:c>
      <x:c r="J27" s="8"/>
      <x:c r="K27" s="21" t="str">
        <x:f>IF(E27="Unused",IF(AND(COUNT(F27,H27,I27)=3,F27=0,H27=0,I27=0),"Unused","Check unused"),IF(COUNTIFS($C$19:$C$38,C27,$D$19:$D$38,D27,$E$19:$E$38,"&lt;&gt;Unused")&lt;&gt;1,"Duplicate key",IF(AND(OR(E27="Occupied",E27="Vacant"),LEN(C27)&gt;0,LEN(D27)&gt;0,COUNT(F27,H27,I27)=3,MIN(F27,H27,I27)&gt;=0,OR(J27="",AND(ISNUMBER(J27),J27&gt;0))),"Ready","Check inputs")))</x:f>
        <x:v>Unused</x:v>
      </x:c>
      <x:c r="L27" s="21" t="n">
        <x:f>IF(ISNUMBER(G27),MAX(0,G27-H27),"n.a.")</x:f>
        <x:v>0</x:v>
      </x:c>
      <x:c r="M27" s="21" t="n">
        <x:f>IF(ISNUMBER(G27),MAX(0,H27-G27),"n.a.")</x:f>
        <x:v>0</x:v>
      </x:c>
      <x:c r="N27" s="21" t="str">
        <x:f>IF(E27="Unused","",IF(J27="","Not entered",IF(AND(ISNUMBER(J27),ISNUMBER($D$4)),IF(J27&lt;$D$4,"Review lease end",""),"Check dates")))</x:f>
      </x:c>
    </x:row>
    <x:row r="28" ht="22" customHeight="1">
      <x:c r="A28" s="2"/>
      <x:c r="B28" s="2"/>
      <x:c r="C28" s="19" t="str">
        <x:v>Unused</x:v>
      </x:c>
      <x:c r="D28" s="20" t="str">
        <x:v>10</x:v>
      </x:c>
      <x:c r="E28" s="20" t="str">
        <x:v>Unused</x:v>
      </x:c>
      <x:c r="F28" s="7" t="n">
        <x:v>0</x:v>
      </x:c>
      <x:c r="G28" s="21" t="n">
        <x:f>IF(OR(K28="Ready",K28="Unused"),IF(E28="Occupied",F28,0),"n.a.")</x:f>
        <x:v>0</x:v>
      </x:c>
      <x:c r="H28" s="7" t="n">
        <x:v>0</x:v>
      </x:c>
      <x:c r="I28" s="7" t="n">
        <x:v>0</x:v>
      </x:c>
      <x:c r="J28" s="8"/>
      <x:c r="K28" s="21" t="str">
        <x:f>IF(E28="Unused",IF(AND(COUNT(F28,H28,I28)=3,F28=0,H28=0,I28=0),"Unused","Check unused"),IF(COUNTIFS($C$19:$C$38,C28,$D$19:$D$38,D28,$E$19:$E$38,"&lt;&gt;Unused")&lt;&gt;1,"Duplicate key",IF(AND(OR(E28="Occupied",E28="Vacant"),LEN(C28)&gt;0,LEN(D28)&gt;0,COUNT(F28,H28,I28)=3,MIN(F28,H28,I28)&gt;=0,OR(J28="",AND(ISNUMBER(J28),J28&gt;0))),"Ready","Check inputs")))</x:f>
        <x:v>Unused</x:v>
      </x:c>
      <x:c r="L28" s="21" t="n">
        <x:f>IF(ISNUMBER(G28),MAX(0,G28-H28),"n.a.")</x:f>
        <x:v>0</x:v>
      </x:c>
      <x:c r="M28" s="21" t="n">
        <x:f>IF(ISNUMBER(G28),MAX(0,H28-G28),"n.a.")</x:f>
        <x:v>0</x:v>
      </x:c>
      <x:c r="N28" s="21" t="str">
        <x:f>IF(E28="Unused","",IF(J28="","Not entered",IF(AND(ISNUMBER(J28),ISNUMBER($D$4)),IF(J28&lt;$D$4,"Review lease end",""),"Check dates")))</x:f>
      </x:c>
    </x:row>
    <x:row r="29" ht="22" customHeight="1">
      <x:c r="A29" s="2"/>
      <x:c r="B29" s="2"/>
      <x:c r="C29" s="19" t="str">
        <x:v>Unused</x:v>
      </x:c>
      <x:c r="D29" s="20" t="str">
        <x:v>11</x:v>
      </x:c>
      <x:c r="E29" s="20" t="str">
        <x:v>Unused</x:v>
      </x:c>
      <x:c r="F29" s="7" t="n">
        <x:v>0</x:v>
      </x:c>
      <x:c r="G29" s="21" t="n">
        <x:f>IF(OR(K29="Ready",K29="Unused"),IF(E29="Occupied",F29,0),"n.a.")</x:f>
        <x:v>0</x:v>
      </x:c>
      <x:c r="H29" s="7" t="n">
        <x:v>0</x:v>
      </x:c>
      <x:c r="I29" s="7" t="n">
        <x:v>0</x:v>
      </x:c>
      <x:c r="J29" s="8"/>
      <x:c r="K29" s="21" t="str">
        <x:f>IF(E29="Unused",IF(AND(COUNT(F29,H29,I29)=3,F29=0,H29=0,I29=0),"Unused","Check unused"),IF(COUNTIFS($C$19:$C$38,C29,$D$19:$D$38,D29,$E$19:$E$38,"&lt;&gt;Unused")&lt;&gt;1,"Duplicate key",IF(AND(OR(E29="Occupied",E29="Vacant"),LEN(C29)&gt;0,LEN(D29)&gt;0,COUNT(F29,H29,I29)=3,MIN(F29,H29,I29)&gt;=0,OR(J29="",AND(ISNUMBER(J29),J29&gt;0))),"Ready","Check inputs")))</x:f>
        <x:v>Unused</x:v>
      </x:c>
      <x:c r="L29" s="21" t="n">
        <x:f>IF(ISNUMBER(G29),MAX(0,G29-H29),"n.a.")</x:f>
        <x:v>0</x:v>
      </x:c>
      <x:c r="M29" s="21" t="n">
        <x:f>IF(ISNUMBER(G29),MAX(0,H29-G29),"n.a.")</x:f>
        <x:v>0</x:v>
      </x:c>
      <x:c r="N29" s="21" t="str">
        <x:f>IF(E29="Unused","",IF(J29="","Not entered",IF(AND(ISNUMBER(J29),ISNUMBER($D$4)),IF(J29&lt;$D$4,"Review lease end",""),"Check dates")))</x:f>
      </x:c>
    </x:row>
    <x:row r="30" ht="22" customHeight="1">
      <x:c r="A30" s="2"/>
      <x:c r="B30" s="2"/>
      <x:c r="C30" s="19" t="str">
        <x:v>Unused</x:v>
      </x:c>
      <x:c r="D30" s="20" t="str">
        <x:v>12</x:v>
      </x:c>
      <x:c r="E30" s="20" t="str">
        <x:v>Unused</x:v>
      </x:c>
      <x:c r="F30" s="7" t="n">
        <x:v>0</x:v>
      </x:c>
      <x:c r="G30" s="21" t="n">
        <x:f>IF(OR(K30="Ready",K30="Unused"),IF(E30="Occupied",F30,0),"n.a.")</x:f>
        <x:v>0</x:v>
      </x:c>
      <x:c r="H30" s="7" t="n">
        <x:v>0</x:v>
      </x:c>
      <x:c r="I30" s="7" t="n">
        <x:v>0</x:v>
      </x:c>
      <x:c r="J30" s="8"/>
      <x:c r="K30" s="21" t="str">
        <x:f>IF(E30="Unused",IF(AND(COUNT(F30,H30,I30)=3,F30=0,H30=0,I30=0),"Unused","Check unused"),IF(COUNTIFS($C$19:$C$38,C30,$D$19:$D$38,D30,$E$19:$E$38,"&lt;&gt;Unused")&lt;&gt;1,"Duplicate key",IF(AND(OR(E30="Occupied",E30="Vacant"),LEN(C30)&gt;0,LEN(D30)&gt;0,COUNT(F30,H30,I30)=3,MIN(F30,H30,I30)&gt;=0,OR(J30="",AND(ISNUMBER(J30),J30&gt;0))),"Ready","Check inputs")))</x:f>
        <x:v>Unused</x:v>
      </x:c>
      <x:c r="L30" s="21" t="n">
        <x:f>IF(ISNUMBER(G30),MAX(0,G30-H30),"n.a.")</x:f>
        <x:v>0</x:v>
      </x:c>
      <x:c r="M30" s="21" t="n">
        <x:f>IF(ISNUMBER(G30),MAX(0,H30-G30),"n.a.")</x:f>
        <x:v>0</x:v>
      </x:c>
      <x:c r="N30" s="21" t="str">
        <x:f>IF(E30="Unused","",IF(J30="","Not entered",IF(AND(ISNUMBER(J30),ISNUMBER($D$4)),IF(J30&lt;$D$4,"Review lease end",""),"Check dates")))</x:f>
      </x:c>
    </x:row>
    <x:row r="31" ht="22" customHeight="1">
      <x:c r="A31" s="2"/>
      <x:c r="B31" s="2"/>
      <x:c r="C31" s="19" t="str">
        <x:v>Unused</x:v>
      </x:c>
      <x:c r="D31" s="20" t="str">
        <x:v>13</x:v>
      </x:c>
      <x:c r="E31" s="20" t="str">
        <x:v>Unused</x:v>
      </x:c>
      <x:c r="F31" s="7" t="n">
        <x:v>0</x:v>
      </x:c>
      <x:c r="G31" s="21" t="n">
        <x:f>IF(OR(K31="Ready",K31="Unused"),IF(E31="Occupied",F31,0),"n.a.")</x:f>
        <x:v>0</x:v>
      </x:c>
      <x:c r="H31" s="7" t="n">
        <x:v>0</x:v>
      </x:c>
      <x:c r="I31" s="7" t="n">
        <x:v>0</x:v>
      </x:c>
      <x:c r="J31" s="8"/>
      <x:c r="K31" s="21" t="str">
        <x:f>IF(E31="Unused",IF(AND(COUNT(F31,H31,I31)=3,F31=0,H31=0,I31=0),"Unused","Check unused"),IF(COUNTIFS($C$19:$C$38,C31,$D$19:$D$38,D31,$E$19:$E$38,"&lt;&gt;Unused")&lt;&gt;1,"Duplicate key",IF(AND(OR(E31="Occupied",E31="Vacant"),LEN(C31)&gt;0,LEN(D31)&gt;0,COUNT(F31,H31,I31)=3,MIN(F31,H31,I31)&gt;=0,OR(J31="",AND(ISNUMBER(J31),J31&gt;0))),"Ready","Check inputs")))</x:f>
        <x:v>Unused</x:v>
      </x:c>
      <x:c r="L31" s="21" t="n">
        <x:f>IF(ISNUMBER(G31),MAX(0,G31-H31),"n.a.")</x:f>
        <x:v>0</x:v>
      </x:c>
      <x:c r="M31" s="21" t="n">
        <x:f>IF(ISNUMBER(G31),MAX(0,H31-G31),"n.a.")</x:f>
        <x:v>0</x:v>
      </x:c>
      <x:c r="N31" s="21" t="str">
        <x:f>IF(E31="Unused","",IF(J31="","Not entered",IF(AND(ISNUMBER(J31),ISNUMBER($D$4)),IF(J31&lt;$D$4,"Review lease end",""),"Check dates")))</x:f>
      </x:c>
    </x:row>
    <x:row r="32" ht="22" customHeight="1">
      <x:c r="A32" s="2"/>
      <x:c r="B32" s="2"/>
      <x:c r="C32" s="19" t="str">
        <x:v>Unused</x:v>
      </x:c>
      <x:c r="D32" s="20" t="str">
        <x:v>14</x:v>
      </x:c>
      <x:c r="E32" s="20" t="str">
        <x:v>Unused</x:v>
      </x:c>
      <x:c r="F32" s="7" t="n">
        <x:v>0</x:v>
      </x:c>
      <x:c r="G32" s="21" t="n">
        <x:f>IF(OR(K32="Ready",K32="Unused"),IF(E32="Occupied",F32,0),"n.a.")</x:f>
        <x:v>0</x:v>
      </x:c>
      <x:c r="H32" s="7" t="n">
        <x:v>0</x:v>
      </x:c>
      <x:c r="I32" s="7" t="n">
        <x:v>0</x:v>
      </x:c>
      <x:c r="J32" s="8"/>
      <x:c r="K32" s="21" t="str">
        <x:f>IF(E32="Unused",IF(AND(COUNT(F32,H32,I32)=3,F32=0,H32=0,I32=0),"Unused","Check unused"),IF(COUNTIFS($C$19:$C$38,C32,$D$19:$D$38,D32,$E$19:$E$38,"&lt;&gt;Unused")&lt;&gt;1,"Duplicate key",IF(AND(OR(E32="Occupied",E32="Vacant"),LEN(C32)&gt;0,LEN(D32)&gt;0,COUNT(F32,H32,I32)=3,MIN(F32,H32,I32)&gt;=0,OR(J32="",AND(ISNUMBER(J32),J32&gt;0))),"Ready","Check inputs")))</x:f>
        <x:v>Unused</x:v>
      </x:c>
      <x:c r="L32" s="21" t="n">
        <x:f>IF(ISNUMBER(G32),MAX(0,G32-H32),"n.a.")</x:f>
        <x:v>0</x:v>
      </x:c>
      <x:c r="M32" s="21" t="n">
        <x:f>IF(ISNUMBER(G32),MAX(0,H32-G32),"n.a.")</x:f>
        <x:v>0</x:v>
      </x:c>
      <x:c r="N32" s="21" t="str">
        <x:f>IF(E32="Unused","",IF(J32="","Not entered",IF(AND(ISNUMBER(J32),ISNUMBER($D$4)),IF(J32&lt;$D$4,"Review lease end",""),"Check dates")))</x:f>
      </x:c>
    </x:row>
    <x:row r="33" ht="22" customHeight="1">
      <x:c r="A33" s="2"/>
      <x:c r="B33" s="2"/>
      <x:c r="C33" s="19" t="str">
        <x:v>Unused</x:v>
      </x:c>
      <x:c r="D33" s="20" t="str">
        <x:v>15</x:v>
      </x:c>
      <x:c r="E33" s="20" t="str">
        <x:v>Unused</x:v>
      </x:c>
      <x:c r="F33" s="7" t="n">
        <x:v>0</x:v>
      </x:c>
      <x:c r="G33" s="21" t="n">
        <x:f>IF(OR(K33="Ready",K33="Unused"),IF(E33="Occupied",F33,0),"n.a.")</x:f>
        <x:v>0</x:v>
      </x:c>
      <x:c r="H33" s="7" t="n">
        <x:v>0</x:v>
      </x:c>
      <x:c r="I33" s="7" t="n">
        <x:v>0</x:v>
      </x:c>
      <x:c r="J33" s="8"/>
      <x:c r="K33" s="21" t="str">
        <x:f>IF(E33="Unused",IF(AND(COUNT(F33,H33,I33)=3,F33=0,H33=0,I33=0),"Unused","Check unused"),IF(COUNTIFS($C$19:$C$38,C33,$D$19:$D$38,D33,$E$19:$E$38,"&lt;&gt;Unused")&lt;&gt;1,"Duplicate key",IF(AND(OR(E33="Occupied",E33="Vacant"),LEN(C33)&gt;0,LEN(D33)&gt;0,COUNT(F33,H33,I33)=3,MIN(F33,H33,I33)&gt;=0,OR(J33="",AND(ISNUMBER(J33),J33&gt;0))),"Ready","Check inputs")))</x:f>
        <x:v>Unused</x:v>
      </x:c>
      <x:c r="L33" s="21" t="n">
        <x:f>IF(ISNUMBER(G33),MAX(0,G33-H33),"n.a.")</x:f>
        <x:v>0</x:v>
      </x:c>
      <x:c r="M33" s="21" t="n">
        <x:f>IF(ISNUMBER(G33),MAX(0,H33-G33),"n.a.")</x:f>
        <x:v>0</x:v>
      </x:c>
      <x:c r="N33" s="21" t="str">
        <x:f>IF(E33="Unused","",IF(J33="","Not entered",IF(AND(ISNUMBER(J33),ISNUMBER($D$4)),IF(J33&lt;$D$4,"Review lease end",""),"Check dates")))</x:f>
      </x:c>
    </x:row>
    <x:row r="34" ht="22" customHeight="1">
      <x:c r="A34" s="2"/>
      <x:c r="B34" s="2"/>
      <x:c r="C34" s="19" t="str">
        <x:v>Unused</x:v>
      </x:c>
      <x:c r="D34" s="20" t="str">
        <x:v>16</x:v>
      </x:c>
      <x:c r="E34" s="20" t="str">
        <x:v>Unused</x:v>
      </x:c>
      <x:c r="F34" s="7" t="n">
        <x:v>0</x:v>
      </x:c>
      <x:c r="G34" s="21" t="n">
        <x:f>IF(OR(K34="Ready",K34="Unused"),IF(E34="Occupied",F34,0),"n.a.")</x:f>
        <x:v>0</x:v>
      </x:c>
      <x:c r="H34" s="7" t="n">
        <x:v>0</x:v>
      </x:c>
      <x:c r="I34" s="7" t="n">
        <x:v>0</x:v>
      </x:c>
      <x:c r="J34" s="8"/>
      <x:c r="K34" s="21" t="str">
        <x:f>IF(E34="Unused",IF(AND(COUNT(F34,H34,I34)=3,F34=0,H34=0,I34=0),"Unused","Check unused"),IF(COUNTIFS($C$19:$C$38,C34,$D$19:$D$38,D34,$E$19:$E$38,"&lt;&gt;Unused")&lt;&gt;1,"Duplicate key",IF(AND(OR(E34="Occupied",E34="Vacant"),LEN(C34)&gt;0,LEN(D34)&gt;0,COUNT(F34,H34,I34)=3,MIN(F34,H34,I34)&gt;=0,OR(J34="",AND(ISNUMBER(J34),J34&gt;0))),"Ready","Check inputs")))</x:f>
        <x:v>Unused</x:v>
      </x:c>
      <x:c r="L34" s="21" t="n">
        <x:f>IF(ISNUMBER(G34),MAX(0,G34-H34),"n.a.")</x:f>
        <x:v>0</x:v>
      </x:c>
      <x:c r="M34" s="21" t="n">
        <x:f>IF(ISNUMBER(G34),MAX(0,H34-G34),"n.a.")</x:f>
        <x:v>0</x:v>
      </x:c>
      <x:c r="N34" s="21" t="str">
        <x:f>IF(E34="Unused","",IF(J34="","Not entered",IF(AND(ISNUMBER(J34),ISNUMBER($D$4)),IF(J34&lt;$D$4,"Review lease end",""),"Check dates")))</x:f>
      </x:c>
    </x:row>
    <x:row r="35" ht="22" customHeight="1">
      <x:c r="A35" s="2"/>
      <x:c r="B35" s="2"/>
      <x:c r="C35" s="19" t="str">
        <x:v>Unused</x:v>
      </x:c>
      <x:c r="D35" s="20" t="str">
        <x:v>17</x:v>
      </x:c>
      <x:c r="E35" s="20" t="str">
        <x:v>Unused</x:v>
      </x:c>
      <x:c r="F35" s="7" t="n">
        <x:v>0</x:v>
      </x:c>
      <x:c r="G35" s="21" t="n">
        <x:f>IF(OR(K35="Ready",K35="Unused"),IF(E35="Occupied",F35,0),"n.a.")</x:f>
        <x:v>0</x:v>
      </x:c>
      <x:c r="H35" s="7" t="n">
        <x:v>0</x:v>
      </x:c>
      <x:c r="I35" s="7" t="n">
        <x:v>0</x:v>
      </x:c>
      <x:c r="J35" s="8"/>
      <x:c r="K35" s="21" t="str">
        <x:f>IF(E35="Unused",IF(AND(COUNT(F35,H35,I35)=3,F35=0,H35=0,I35=0),"Unused","Check unused"),IF(COUNTIFS($C$19:$C$38,C35,$D$19:$D$38,D35,$E$19:$E$38,"&lt;&gt;Unused")&lt;&gt;1,"Duplicate key",IF(AND(OR(E35="Occupied",E35="Vacant"),LEN(C35)&gt;0,LEN(D35)&gt;0,COUNT(F35,H35,I35)=3,MIN(F35,H35,I35)&gt;=0,OR(J35="",AND(ISNUMBER(J35),J35&gt;0))),"Ready","Check inputs")))</x:f>
        <x:v>Unused</x:v>
      </x:c>
      <x:c r="L35" s="21" t="n">
        <x:f>IF(ISNUMBER(G35),MAX(0,G35-H35),"n.a.")</x:f>
        <x:v>0</x:v>
      </x:c>
      <x:c r="M35" s="21" t="n">
        <x:f>IF(ISNUMBER(G35),MAX(0,H35-G35),"n.a.")</x:f>
        <x:v>0</x:v>
      </x:c>
      <x:c r="N35" s="21" t="str">
        <x:f>IF(E35="Unused","",IF(J35="","Not entered",IF(AND(ISNUMBER(J35),ISNUMBER($D$4)),IF(J35&lt;$D$4,"Review lease end",""),"Check dates")))</x:f>
      </x:c>
    </x:row>
    <x:row r="36" ht="22" customHeight="1">
      <x:c r="A36" s="2"/>
      <x:c r="B36" s="2"/>
      <x:c r="C36" s="19" t="str">
        <x:v>Unused</x:v>
      </x:c>
      <x:c r="D36" s="20" t="str">
        <x:v>18</x:v>
      </x:c>
      <x:c r="E36" s="20" t="str">
        <x:v>Unused</x:v>
      </x:c>
      <x:c r="F36" s="7" t="n">
        <x:v>0</x:v>
      </x:c>
      <x:c r="G36" s="21" t="n">
        <x:f>IF(OR(K36="Ready",K36="Unused"),IF(E36="Occupied",F36,0),"n.a.")</x:f>
        <x:v>0</x:v>
      </x:c>
      <x:c r="H36" s="7" t="n">
        <x:v>0</x:v>
      </x:c>
      <x:c r="I36" s="7" t="n">
        <x:v>0</x:v>
      </x:c>
      <x:c r="J36" s="8"/>
      <x:c r="K36" s="21" t="str">
        <x:f>IF(E36="Unused",IF(AND(COUNT(F36,H36,I36)=3,F36=0,H36=0,I36=0),"Unused","Check unused"),IF(COUNTIFS($C$19:$C$38,C36,$D$19:$D$38,D36,$E$19:$E$38,"&lt;&gt;Unused")&lt;&gt;1,"Duplicate key",IF(AND(OR(E36="Occupied",E36="Vacant"),LEN(C36)&gt;0,LEN(D36)&gt;0,COUNT(F36,H36,I36)=3,MIN(F36,H36,I36)&gt;=0,OR(J36="",AND(ISNUMBER(J36),J36&gt;0))),"Ready","Check inputs")))</x:f>
        <x:v>Unused</x:v>
      </x:c>
      <x:c r="L36" s="21" t="n">
        <x:f>IF(ISNUMBER(G36),MAX(0,G36-H36),"n.a.")</x:f>
        <x:v>0</x:v>
      </x:c>
      <x:c r="M36" s="21" t="n">
        <x:f>IF(ISNUMBER(G36),MAX(0,H36-G36),"n.a.")</x:f>
        <x:v>0</x:v>
      </x:c>
      <x:c r="N36" s="21" t="str">
        <x:f>IF(E36="Unused","",IF(J36="","Not entered",IF(AND(ISNUMBER(J36),ISNUMBER($D$4)),IF(J36&lt;$D$4,"Review lease end",""),"Check dates")))</x:f>
      </x:c>
    </x:row>
    <x:row r="37" ht="22" customHeight="1">
      <x:c r="A37" s="2"/>
      <x:c r="B37" s="2"/>
      <x:c r="C37" s="19" t="str">
        <x:v>Unused</x:v>
      </x:c>
      <x:c r="D37" s="20" t="str">
        <x:v>19</x:v>
      </x:c>
      <x:c r="E37" s="20" t="str">
        <x:v>Unused</x:v>
      </x:c>
      <x:c r="F37" s="7" t="n">
        <x:v>0</x:v>
      </x:c>
      <x:c r="G37" s="21" t="n">
        <x:f>IF(OR(K37="Ready",K37="Unused"),IF(E37="Occupied",F37,0),"n.a.")</x:f>
        <x:v>0</x:v>
      </x:c>
      <x:c r="H37" s="7" t="n">
        <x:v>0</x:v>
      </x:c>
      <x:c r="I37" s="7" t="n">
        <x:v>0</x:v>
      </x:c>
      <x:c r="J37" s="8"/>
      <x:c r="K37" s="21" t="str">
        <x:f>IF(E37="Unused",IF(AND(COUNT(F37,H37,I37)=3,F37=0,H37=0,I37=0),"Unused","Check unused"),IF(COUNTIFS($C$19:$C$38,C37,$D$19:$D$38,D37,$E$19:$E$38,"&lt;&gt;Unused")&lt;&gt;1,"Duplicate key",IF(AND(OR(E37="Occupied",E37="Vacant"),LEN(C37)&gt;0,LEN(D37)&gt;0,COUNT(F37,H37,I37)=3,MIN(F37,H37,I37)&gt;=0,OR(J37="",AND(ISNUMBER(J37),J37&gt;0))),"Ready","Check inputs")))</x:f>
        <x:v>Unused</x:v>
      </x:c>
      <x:c r="L37" s="21" t="n">
        <x:f>IF(ISNUMBER(G37),MAX(0,G37-H37),"n.a.")</x:f>
        <x:v>0</x:v>
      </x:c>
      <x:c r="M37" s="21" t="n">
        <x:f>IF(ISNUMBER(G37),MAX(0,H37-G37),"n.a.")</x:f>
        <x:v>0</x:v>
      </x:c>
      <x:c r="N37" s="21" t="str">
        <x:f>IF(E37="Unused","",IF(J37="","Not entered",IF(AND(ISNUMBER(J37),ISNUMBER($D$4)),IF(J37&lt;$D$4,"Review lease end",""),"Check dates")))</x:f>
      </x:c>
    </x:row>
    <x:row r="38" ht="22" customHeight="1">
      <x:c r="A38" s="2"/>
      <x:c r="B38" s="2"/>
      <x:c r="C38" s="19" t="str">
        <x:v>Unused</x:v>
      </x:c>
      <x:c r="D38" s="20" t="str">
        <x:v>20</x:v>
      </x:c>
      <x:c r="E38" s="20" t="str">
        <x:v>Unused</x:v>
      </x:c>
      <x:c r="F38" s="7" t="n">
        <x:v>0</x:v>
      </x:c>
      <x:c r="G38" s="21" t="n">
        <x:f>IF(OR(K38="Ready",K38="Unused"),IF(E38="Occupied",F38,0),"n.a.")</x:f>
        <x:v>0</x:v>
      </x:c>
      <x:c r="H38" s="7" t="n">
        <x:v>0</x:v>
      </x:c>
      <x:c r="I38" s="7" t="n">
        <x:v>0</x:v>
      </x:c>
      <x:c r="J38" s="8"/>
      <x:c r="K38" s="21" t="str">
        <x:f>IF(E38="Unused",IF(AND(COUNT(F38,H38,I38)=3,F38=0,H38=0,I38=0),"Unused","Check unused"),IF(COUNTIFS($C$19:$C$38,C38,$D$19:$D$38,D38,$E$19:$E$38,"&lt;&gt;Unused")&lt;&gt;1,"Duplicate key",IF(AND(OR(E38="Occupied",E38="Vacant"),LEN(C38)&gt;0,LEN(D38)&gt;0,COUNT(F38,H38,I38)=3,MIN(F38,H38,I38)&gt;=0,OR(J38="",AND(ISNUMBER(J38),J38&gt;0))),"Ready","Check inputs")))</x:f>
        <x:v>Unused</x:v>
      </x:c>
      <x:c r="L38" s="21" t="n">
        <x:f>IF(ISNUMBER(G38),MAX(0,G38-H38),"n.a.")</x:f>
        <x:v>0</x:v>
      </x:c>
      <x:c r="M38" s="21" t="n">
        <x:f>IF(ISNUMBER(G38),MAX(0,H38-G38),"n.a.")</x:f>
        <x:v>0</x:v>
      </x:c>
      <x:c r="N38" s="21" t="str">
        <x:f>IF(E38="Unused","",IF(J38="","Not entered",IF(AND(ISNUMBER(J38),ISNUMBER($D$4)),IF(J38&lt;$D$4,"Review lease end",""),"Check dates")))</x:f>
      </x:c>
    </x:row>
    <x:row r="39" ht="22" customHeight="1">
      <x:c r="A39" s="2"/>
      <x:c r="B39" s="2"/>
      <x:c r="C39" s="2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</x:row>
    <x:row r="40" ht="22" customHeight="1">
      <x:c r="A40" s="2"/>
      <x:c r="B40" s="2"/>
      <x:c r="C40" s="2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</x:row>
    <x:row r="41" ht="22" customHeight="1">
      <x:c r="A41" s="2"/>
      <x:c r="B41" s="2"/>
      <x:c r="C41" s="2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</x:row>
    <x:row r="42" ht="22" customHeight="1">
      <x:c r="A42" s="2"/>
      <x:c r="B42" s="2"/>
      <x:c r="C42" s="2" t="str">
        <x:v>20 rows only. To extend, update every summary, validation and bounded formula range.</x:v>
      </x:c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</x:row>
    <x:row r="43" ht="22" customHeight="1">
      <x:c r="A43" s="2"/>
      <x:c r="B43" s="2"/>
      <x:c r="C43" s="2" t="str">
        <x:v>Unused rows require 0 money inputs. Enter 0 for verified no collection, not a blank.</x:v>
      </x:c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</x:row>
    <x:row r="44" ht="22" customHeight="1">
      <x:c r="A44" s="2"/>
      <x:c r="B44" s="2"/>
      <x:c r="C44" s="2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</x:row>
    <x:row r="45" ht="22" customHeight="1">
      <x:c r="A45" s="2"/>
      <x:c r="B45" s="2"/>
      <x:c r="C45" s="2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</x:row>
    <x:row r="46" ht="22" customHeight="1">
      <x:c r="A46" s="2"/>
      <x:c r="B46" s="2"/>
      <x:c r="C46" s="2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</x:row>
  </x:sheetData>
  <x:conditionalFormatting sqref="K19:K38">
    <x:cfRule type="containsText" dxfId="0" priority="1" operator="containsText" text="Check"/>
    <x:cfRule type="containsText" dxfId="1" priority="2" operator="containsText" text="Duplicate"/>
  </x:conditionalFormatting>
  <x:dataValidations count="80">
    <x:dataValidation type="decimal" operator="between" sqref="F19">
      <x:formula1>0</x:formula1>
      <x:formula2>1000000000</x:formula2>
    </x:dataValidation>
    <x:dataValidation type="decimal" operator="between" sqref="H19">
      <x:formula1>0</x:formula1>
      <x:formula2>1000000000</x:formula2>
    </x:dataValidation>
    <x:dataValidation type="decimal" operator="between" sqref="I19">
      <x:formula1>0</x:formula1>
      <x:formula2>1000000000</x:formula2>
    </x:dataValidation>
    <x:dataValidation type="list" sqref="E19">
      <x:formula1>"Occupied,Vacant,Unused"</x:formula1>
    </x:dataValidation>
    <x:dataValidation type="decimal" operator="between" sqref="F20">
      <x:formula1>0</x:formula1>
      <x:formula2>1000000000</x:formula2>
    </x:dataValidation>
    <x:dataValidation type="decimal" operator="between" sqref="H20">
      <x:formula1>0</x:formula1>
      <x:formula2>1000000000</x:formula2>
    </x:dataValidation>
    <x:dataValidation type="decimal" operator="between" sqref="I20">
      <x:formula1>0</x:formula1>
      <x:formula2>1000000000</x:formula2>
    </x:dataValidation>
    <x:dataValidation type="list" sqref="E20">
      <x:formula1>"Occupied,Vacant,Unused"</x:formula1>
    </x:dataValidation>
    <x:dataValidation type="decimal" operator="between" sqref="F21">
      <x:formula1>0</x:formula1>
      <x:formula2>1000000000</x:formula2>
    </x:dataValidation>
    <x:dataValidation type="decimal" operator="between" sqref="H21">
      <x:formula1>0</x:formula1>
      <x:formula2>1000000000</x:formula2>
    </x:dataValidation>
    <x:dataValidation type="decimal" operator="between" sqref="I21">
      <x:formula1>0</x:formula1>
      <x:formula2>1000000000</x:formula2>
    </x:dataValidation>
    <x:dataValidation type="list" sqref="E21">
      <x:formula1>"Occupied,Vacant,Unused"</x:formula1>
    </x:dataValidation>
    <x:dataValidation type="decimal" operator="between" sqref="F22">
      <x:formula1>0</x:formula1>
      <x:formula2>1000000000</x:formula2>
    </x:dataValidation>
    <x:dataValidation type="decimal" operator="between" sqref="H22">
      <x:formula1>0</x:formula1>
      <x:formula2>1000000000</x:formula2>
    </x:dataValidation>
    <x:dataValidation type="decimal" operator="between" sqref="I22">
      <x:formula1>0</x:formula1>
      <x:formula2>1000000000</x:formula2>
    </x:dataValidation>
    <x:dataValidation type="list" sqref="E22">
      <x:formula1>"Occupied,Vacant,Unused"</x:formula1>
    </x:dataValidation>
    <x:dataValidation type="decimal" operator="between" sqref="F23">
      <x:formula1>0</x:formula1>
      <x:formula2>1000000000</x:formula2>
    </x:dataValidation>
    <x:dataValidation type="decimal" operator="between" sqref="H23">
      <x:formula1>0</x:formula1>
      <x:formula2>1000000000</x:formula2>
    </x:dataValidation>
    <x:dataValidation type="decimal" operator="between" sqref="I23">
      <x:formula1>0</x:formula1>
      <x:formula2>1000000000</x:formula2>
    </x:dataValidation>
    <x:dataValidation type="list" sqref="E23">
      <x:formula1>"Occupied,Vacant,Unused"</x:formula1>
    </x:dataValidation>
    <x:dataValidation type="decimal" operator="between" sqref="F24">
      <x:formula1>0</x:formula1>
      <x:formula2>1000000000</x:formula2>
    </x:dataValidation>
    <x:dataValidation type="decimal" operator="between" sqref="H24">
      <x:formula1>0</x:formula1>
      <x:formula2>1000000000</x:formula2>
    </x:dataValidation>
    <x:dataValidation type="decimal" operator="between" sqref="I24">
      <x:formula1>0</x:formula1>
      <x:formula2>1000000000</x:formula2>
    </x:dataValidation>
    <x:dataValidation type="list" sqref="E24">
      <x:formula1>"Occupied,Vacant,Unused"</x:formula1>
    </x:dataValidation>
    <x:dataValidation type="decimal" operator="between" sqref="F25">
      <x:formula1>0</x:formula1>
      <x:formula2>1000000000</x:formula2>
    </x:dataValidation>
    <x:dataValidation type="decimal" operator="between" sqref="H25">
      <x:formula1>0</x:formula1>
      <x:formula2>1000000000</x:formula2>
    </x:dataValidation>
    <x:dataValidation type="decimal" operator="between" sqref="I25">
      <x:formula1>0</x:formula1>
      <x:formula2>1000000000</x:formula2>
    </x:dataValidation>
    <x:dataValidation type="list" sqref="E25">
      <x:formula1>"Occupied,Vacant,Unused"</x:formula1>
    </x:dataValidation>
    <x:dataValidation type="decimal" operator="between" sqref="F26">
      <x:formula1>0</x:formula1>
      <x:formula2>1000000000</x:formula2>
    </x:dataValidation>
    <x:dataValidation type="decimal" operator="between" sqref="H26">
      <x:formula1>0</x:formula1>
      <x:formula2>1000000000</x:formula2>
    </x:dataValidation>
    <x:dataValidation type="decimal" operator="between" sqref="I26">
      <x:formula1>0</x:formula1>
      <x:formula2>1000000000</x:formula2>
    </x:dataValidation>
    <x:dataValidation type="list" sqref="E26">
      <x:formula1>"Occupied,Vacant,Unused"</x:formula1>
    </x:dataValidation>
    <x:dataValidation type="decimal" operator="between" sqref="F27">
      <x:formula1>0</x:formula1>
      <x:formula2>1000000000</x:formula2>
    </x:dataValidation>
    <x:dataValidation type="decimal" operator="between" sqref="H27">
      <x:formula1>0</x:formula1>
      <x:formula2>1000000000</x:formula2>
    </x:dataValidation>
    <x:dataValidation type="decimal" operator="between" sqref="I27">
      <x:formula1>0</x:formula1>
      <x:formula2>1000000000</x:formula2>
    </x:dataValidation>
    <x:dataValidation type="list" sqref="E27">
      <x:formula1>"Occupied,Vacant,Unused"</x:formula1>
    </x:dataValidation>
    <x:dataValidation type="decimal" operator="between" sqref="F28">
      <x:formula1>0</x:formula1>
      <x:formula2>1000000000</x:formula2>
    </x:dataValidation>
    <x:dataValidation type="decimal" operator="between" sqref="H28">
      <x:formula1>0</x:formula1>
      <x:formula2>1000000000</x:formula2>
    </x:dataValidation>
    <x:dataValidation type="decimal" operator="between" sqref="I28">
      <x:formula1>0</x:formula1>
      <x:formula2>1000000000</x:formula2>
    </x:dataValidation>
    <x:dataValidation type="list" sqref="E28">
      <x:formula1>"Occupied,Vacant,Unused"</x:formula1>
    </x:dataValidation>
    <x:dataValidation type="decimal" operator="between" sqref="F29">
      <x:formula1>0</x:formula1>
      <x:formula2>1000000000</x:formula2>
    </x:dataValidation>
    <x:dataValidation type="decimal" operator="between" sqref="H29">
      <x:formula1>0</x:formula1>
      <x:formula2>1000000000</x:formula2>
    </x:dataValidation>
    <x:dataValidation type="decimal" operator="between" sqref="I29">
      <x:formula1>0</x:formula1>
      <x:formula2>1000000000</x:formula2>
    </x:dataValidation>
    <x:dataValidation type="list" sqref="E29">
      <x:formula1>"Occupied,Vacant,Unused"</x:formula1>
    </x:dataValidation>
    <x:dataValidation type="decimal" operator="between" sqref="F30">
      <x:formula1>0</x:formula1>
      <x:formula2>1000000000</x:formula2>
    </x:dataValidation>
    <x:dataValidation type="decimal" operator="between" sqref="H30">
      <x:formula1>0</x:formula1>
      <x:formula2>1000000000</x:formula2>
    </x:dataValidation>
    <x:dataValidation type="decimal" operator="between" sqref="I30">
      <x:formula1>0</x:formula1>
      <x:formula2>1000000000</x:formula2>
    </x:dataValidation>
    <x:dataValidation type="list" sqref="E30">
      <x:formula1>"Occupied,Vacant,Unused"</x:formula1>
    </x:dataValidation>
    <x:dataValidation type="decimal" operator="between" sqref="F31">
      <x:formula1>0</x:formula1>
      <x:formula2>1000000000</x:formula2>
    </x:dataValidation>
    <x:dataValidation type="decimal" operator="between" sqref="H31">
      <x:formula1>0</x:formula1>
      <x:formula2>1000000000</x:formula2>
    </x:dataValidation>
    <x:dataValidation type="decimal" operator="between" sqref="I31">
      <x:formula1>0</x:formula1>
      <x:formula2>1000000000</x:formula2>
    </x:dataValidation>
    <x:dataValidation type="list" sqref="E31">
      <x:formula1>"Occupied,Vacant,Unused"</x:formula1>
    </x:dataValidation>
    <x:dataValidation type="decimal" operator="between" sqref="F32">
      <x:formula1>0</x:formula1>
      <x:formula2>1000000000</x:formula2>
    </x:dataValidation>
    <x:dataValidation type="decimal" operator="between" sqref="H32">
      <x:formula1>0</x:formula1>
      <x:formula2>1000000000</x:formula2>
    </x:dataValidation>
    <x:dataValidation type="decimal" operator="between" sqref="I32">
      <x:formula1>0</x:formula1>
      <x:formula2>1000000000</x:formula2>
    </x:dataValidation>
    <x:dataValidation type="list" sqref="E32">
      <x:formula1>"Occupied,Vacant,Unused"</x:formula1>
    </x:dataValidation>
    <x:dataValidation type="decimal" operator="between" sqref="F33">
      <x:formula1>0</x:formula1>
      <x:formula2>1000000000</x:formula2>
    </x:dataValidation>
    <x:dataValidation type="decimal" operator="between" sqref="H33">
      <x:formula1>0</x:formula1>
      <x:formula2>1000000000</x:formula2>
    </x:dataValidation>
    <x:dataValidation type="decimal" operator="between" sqref="I33">
      <x:formula1>0</x:formula1>
      <x:formula2>1000000000</x:formula2>
    </x:dataValidation>
    <x:dataValidation type="list" sqref="E33">
      <x:formula1>"Occupied,Vacant,Unused"</x:formula1>
    </x:dataValidation>
    <x:dataValidation type="decimal" operator="between" sqref="F34">
      <x:formula1>0</x:formula1>
      <x:formula2>1000000000</x:formula2>
    </x:dataValidation>
    <x:dataValidation type="decimal" operator="between" sqref="H34">
      <x:formula1>0</x:formula1>
      <x:formula2>1000000000</x:formula2>
    </x:dataValidation>
    <x:dataValidation type="decimal" operator="between" sqref="I34">
      <x:formula1>0</x:formula1>
      <x:formula2>1000000000</x:formula2>
    </x:dataValidation>
    <x:dataValidation type="list" sqref="E34">
      <x:formula1>"Occupied,Vacant,Unused"</x:formula1>
    </x:dataValidation>
    <x:dataValidation type="decimal" operator="between" sqref="F35">
      <x:formula1>0</x:formula1>
      <x:formula2>1000000000</x:formula2>
    </x:dataValidation>
    <x:dataValidation type="decimal" operator="between" sqref="H35">
      <x:formula1>0</x:formula1>
      <x:formula2>1000000000</x:formula2>
    </x:dataValidation>
    <x:dataValidation type="decimal" operator="between" sqref="I35">
      <x:formula1>0</x:formula1>
      <x:formula2>1000000000</x:formula2>
    </x:dataValidation>
    <x:dataValidation type="list" sqref="E35">
      <x:formula1>"Occupied,Vacant,Unused"</x:formula1>
    </x:dataValidation>
    <x:dataValidation type="decimal" operator="between" sqref="F36">
      <x:formula1>0</x:formula1>
      <x:formula2>1000000000</x:formula2>
    </x:dataValidation>
    <x:dataValidation type="decimal" operator="between" sqref="H36">
      <x:formula1>0</x:formula1>
      <x:formula2>1000000000</x:formula2>
    </x:dataValidation>
    <x:dataValidation type="decimal" operator="between" sqref="I36">
      <x:formula1>0</x:formula1>
      <x:formula2>1000000000</x:formula2>
    </x:dataValidation>
    <x:dataValidation type="list" sqref="E36">
      <x:formula1>"Occupied,Vacant,Unused"</x:formula1>
    </x:dataValidation>
    <x:dataValidation type="decimal" operator="between" sqref="F37">
      <x:formula1>0</x:formula1>
      <x:formula2>1000000000</x:formula2>
    </x:dataValidation>
    <x:dataValidation type="decimal" operator="between" sqref="H37">
      <x:formula1>0</x:formula1>
      <x:formula2>1000000000</x:formula2>
    </x:dataValidation>
    <x:dataValidation type="decimal" operator="between" sqref="I37">
      <x:formula1>0</x:formula1>
      <x:formula2>1000000000</x:formula2>
    </x:dataValidation>
    <x:dataValidation type="list" sqref="E37">
      <x:formula1>"Occupied,Vacant,Unused"</x:formula1>
    </x:dataValidation>
    <x:dataValidation type="decimal" operator="between" sqref="F38">
      <x:formula1>0</x:formula1>
      <x:formula2>1000000000</x:formula2>
    </x:dataValidation>
    <x:dataValidation type="decimal" operator="between" sqref="H38">
      <x:formula1>0</x:formula1>
      <x:formula2>1000000000</x:formula2>
    </x:dataValidation>
    <x:dataValidation type="decimal" operator="between" sqref="I38">
      <x:formula1>0</x:formula1>
      <x:formula2>1000000000</x:formula2>
    </x:dataValidation>
    <x:dataValidation type="list" sqref="E38">
      <x:formula1>"Occupied,Vacant,Unused"</x:formula1>
    </x:dataValidation>
  </x:dataValidations>
  <x:pageMargins left="0.7" right="0.7" top="0.75" bottom="0.75" header="0.3" footer="0.3"/>
  <x:legacyDrawing xmlns:r="http://schemas.openxmlformats.org/officeDocument/2006/relationships" r:id="Rd12ab3250c7d41da"/>
</x:worksheet>
</file>